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otr\Desktop\"/>
    </mc:Choice>
  </mc:AlternateContent>
  <xr:revisionPtr revIDLastSave="0" documentId="13_ncr:1_{9A073BD8-C158-403C-92DC-61D22F5D1898}" xr6:coauthVersionLast="47" xr6:coauthVersionMax="47" xr10:uidLastSave="{00000000-0000-0000-0000-000000000000}"/>
  <bookViews>
    <workbookView xWindow="0" yWindow="390" windowWidth="51600" windowHeight="13815" xr2:uid="{00000000-000D-0000-FFFF-FFFF00000000}"/>
  </bookViews>
  <sheets>
    <sheet name="Wykład_2526" sheetId="8" r:id="rId1"/>
    <sheet name="Ćwiczenia_2526" sheetId="5" r:id="rId2"/>
  </sheets>
  <definedNames>
    <definedName name="_xlnm.Print_Area" localSheetId="1">Ćwiczenia_2526!$A$1:$X$11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5" l="1"/>
  <c r="R4" i="5"/>
  <c r="R5" i="5"/>
  <c r="R6" i="5"/>
  <c r="R7" i="5"/>
  <c r="R8" i="5"/>
  <c r="R9" i="5"/>
  <c r="R2" i="5"/>
  <c r="R11" i="5"/>
  <c r="Q3" i="8"/>
  <c r="Q4" i="8"/>
  <c r="Q5" i="8"/>
  <c r="Q6" i="8"/>
  <c r="Q7" i="8"/>
  <c r="Q8" i="8"/>
  <c r="Q2" i="8"/>
  <c r="Q11" i="8"/>
  <c r="R9" i="8" s="1"/>
  <c r="S9" i="8" s="1"/>
  <c r="T9" i="8" s="1"/>
  <c r="R6" i="8" l="1"/>
  <c r="S6" i="8" s="1"/>
  <c r="T6" i="8" s="1"/>
  <c r="R3" i="8"/>
  <c r="S3" i="8" s="1"/>
  <c r="T3" i="8" s="1"/>
  <c r="R8" i="8"/>
  <c r="S8" i="8" s="1"/>
  <c r="T8" i="8" s="1"/>
  <c r="R7" i="8"/>
  <c r="S7" i="8" s="1"/>
  <c r="T7" i="8" s="1"/>
  <c r="R2" i="8"/>
  <c r="S2" i="8" s="1"/>
  <c r="T2" i="8" s="1"/>
  <c r="R10" i="8"/>
  <c r="S10" i="8" s="1"/>
  <c r="T10" i="8" s="1"/>
  <c r="R4" i="8"/>
  <c r="S4" i="8" s="1"/>
  <c r="T4" i="8" s="1"/>
  <c r="R5" i="8"/>
  <c r="S5" i="8" s="1"/>
  <c r="T5" i="8" s="1"/>
  <c r="S9" i="5" l="1"/>
  <c r="T9" i="5" s="1"/>
  <c r="U9" i="5" s="1"/>
  <c r="S3" i="5" l="1"/>
  <c r="T3" i="5" s="1"/>
  <c r="U3" i="5" s="1"/>
  <c r="S5" i="5"/>
  <c r="T5" i="5" s="1"/>
  <c r="U5" i="5" s="1"/>
  <c r="S7" i="5"/>
  <c r="T7" i="5" s="1"/>
  <c r="U7" i="5" s="1"/>
  <c r="S2" i="5"/>
  <c r="T2" i="5" s="1"/>
  <c r="U2" i="5" s="1"/>
  <c r="S4" i="5"/>
  <c r="T4" i="5" s="1"/>
  <c r="U4" i="5" s="1"/>
  <c r="S6" i="5"/>
  <c r="T6" i="5" s="1"/>
  <c r="U6" i="5" s="1"/>
  <c r="S8" i="5"/>
  <c r="T8" i="5" s="1"/>
  <c r="U8" i="5" s="1"/>
  <c r="S10" i="5"/>
  <c r="T10" i="5" s="1"/>
  <c r="U1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</author>
  </authors>
  <commentList>
    <comment ref="D1" authorId="0" shapeId="0" xr:uid="{59A37D71-AF03-4097-8D80-EE8DBC6F2FFD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Str. rezonansowe</t>
        </r>
      </text>
    </comment>
    <comment ref="E1" authorId="0" shapeId="0" xr:uid="{F647BD07-FDF2-4A4F-AD0B-2F33F4671AE7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Teorie K-Z</t>
        </r>
      </text>
    </comment>
    <comment ref="I1" authorId="0" shapeId="0" xr:uid="{66C2FC9D-1AF9-4799-83F7-C8BDD474FBC1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Chiralność
</t>
        </r>
      </text>
    </comment>
    <comment ref="J1" authorId="0" shapeId="0" xr:uid="{81627A8C-1184-4EB6-BB4F-5A6084CF5DE3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S</t>
        </r>
        <r>
          <rPr>
            <vertAlign val="subscript"/>
            <sz val="9"/>
            <color indexed="81"/>
            <rFont val="Tahoma"/>
            <family val="2"/>
            <charset val="238"/>
          </rPr>
          <t>R</t>
        </r>
      </text>
    </comment>
    <comment ref="L1" authorId="0" shapeId="0" xr:uid="{2D74B6BC-D1B9-44E9-9AC5-1B44E75421D9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Analiza konformacyjna</t>
        </r>
      </text>
    </comment>
    <comment ref="M1" authorId="0" shapeId="0" xr:uid="{E48D58F0-42CA-4518-A21E-2F73100D0675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A</t>
        </r>
        <r>
          <rPr>
            <vertAlign val="subscript"/>
            <sz val="9"/>
            <color indexed="81"/>
            <rFont val="Tahoma"/>
            <family val="2"/>
            <charset val="238"/>
          </rPr>
          <t>E</t>
        </r>
      </text>
    </comment>
    <comment ref="O1" authorId="0" shapeId="0" xr:uid="{D31F8FAF-D3C1-402A-92FE-BEFC2BCF5D7D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S</t>
        </r>
        <r>
          <rPr>
            <vertAlign val="subscript"/>
            <sz val="9"/>
            <color indexed="81"/>
            <rFont val="Tahoma"/>
            <family val="2"/>
            <charset val="238"/>
          </rPr>
          <t>E</t>
        </r>
      </text>
    </comment>
    <comment ref="P1" authorId="0" shapeId="0" xr:uid="{CFFDF327-F95E-402F-997E-21406326C5F4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S</t>
        </r>
        <r>
          <rPr>
            <vertAlign val="subscript"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>1/E1 i S</t>
        </r>
        <r>
          <rPr>
            <vertAlign val="subscript"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>2/E2</t>
        </r>
      </text>
    </comment>
    <comment ref="U1" authorId="0" shapeId="0" xr:uid="{B0FADF13-0A92-499D-ABC6-DE76F51B863D}">
      <text>
        <r>
          <rPr>
            <b/>
            <sz val="9"/>
            <color indexed="81"/>
            <rFont val="Tahoma"/>
            <charset val="1"/>
          </rPr>
          <t>Piotr:</t>
        </r>
        <r>
          <rPr>
            <sz val="9"/>
            <color indexed="81"/>
            <rFont val="Tahoma"/>
            <charset val="1"/>
          </rPr>
          <t xml:space="preserve">
23.06.2026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</author>
  </authors>
  <commentList>
    <comment ref="C1" authorId="0" shapeId="0" xr:uid="{699DFC55-F9A3-403A-A79D-FD3252B0D0F3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Nazewnictwo_1</t>
        </r>
      </text>
    </comment>
    <comment ref="D1" authorId="0" shapeId="0" xr:uid="{00A31ADF-A7BB-45A2-B968-E847F7CAE0A0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Nazewnictwo_2</t>
        </r>
      </text>
    </comment>
    <comment ref="E1" authorId="0" shapeId="0" xr:uid="{A7486A16-A6FA-4FAB-AE1F-E202B8CC27D8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Nazewnictwo_3</t>
        </r>
      </text>
    </comment>
    <comment ref="F1" authorId="0" shapeId="0" xr:uid="{5DD653E6-58D0-4758-9427-C5225F43ACDA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Nazewnictwo_4</t>
        </r>
      </text>
    </comment>
    <comment ref="H1" authorId="0" shapeId="0" xr:uid="{F3ED00C5-DB04-4848-A12B-A607F2C2CA4F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R/S z 1 C*</t>
        </r>
      </text>
    </comment>
    <comment ref="I1" authorId="0" shapeId="0" xr:uid="{B225897F-74A1-4D8E-B4EF-048B5A3F5078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R/S z 2 C*</t>
        </r>
      </text>
    </comment>
    <comment ref="L1" authorId="0" shapeId="0" xr:uid="{46CF4094-3624-474B-8E4E-4C49BD34748F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Analiza konformacyjna</t>
        </r>
      </text>
    </comment>
    <comment ref="N1" authorId="0" shapeId="0" xr:uid="{86811EE6-E1AF-4BB2-9095-3B5DB4033609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S</t>
        </r>
        <r>
          <rPr>
            <vertAlign val="subscript"/>
            <sz val="9"/>
            <color indexed="81"/>
            <rFont val="Tahoma"/>
            <family val="2"/>
            <charset val="238"/>
          </rPr>
          <t>R</t>
        </r>
      </text>
    </comment>
    <comment ref="O1" authorId="0" shapeId="0" xr:uid="{3E3F009C-E2A9-443D-8E93-C8AD5DC781C1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A</t>
        </r>
        <r>
          <rPr>
            <vertAlign val="subscript"/>
            <sz val="9"/>
            <color indexed="81"/>
            <rFont val="Tahoma"/>
            <family val="2"/>
            <charset val="238"/>
          </rPr>
          <t>E</t>
        </r>
      </text>
    </comment>
    <comment ref="P1" authorId="0" shapeId="0" xr:uid="{4BCFBEB2-FDB0-40A9-B7C3-AEACF1D23547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S</t>
        </r>
        <r>
          <rPr>
            <vertAlign val="subscript"/>
            <sz val="9"/>
            <color indexed="81"/>
            <rFont val="Tahoma"/>
            <family val="2"/>
            <charset val="238"/>
          </rPr>
          <t>E</t>
        </r>
      </text>
    </comment>
    <comment ref="L3" authorId="0" shapeId="0" xr:uid="{BEE826AC-3855-48A4-8DA6-5C01DADB9A56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nb</t>
        </r>
      </text>
    </comment>
    <comment ref="O3" authorId="0" shapeId="0" xr:uid="{1F585C97-0784-4736-8504-A691F15645E8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nb</t>
        </r>
      </text>
    </comment>
    <comment ref="L9" authorId="0" shapeId="0" xr:uid="{7BD89C75-0951-4CAA-9F72-CB68F8BD6714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nb</t>
        </r>
      </text>
    </comment>
    <comment ref="N9" authorId="0" shapeId="0" xr:uid="{AE85BD2E-C200-4E23-A73B-25E7A85A6676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nb</t>
        </r>
      </text>
    </comment>
    <comment ref="O9" authorId="0" shapeId="0" xr:uid="{1887D78B-67D8-47E3-B9A4-D8311A34865E}">
      <text>
        <r>
          <rPr>
            <b/>
            <sz val="9"/>
            <color indexed="81"/>
            <rFont val="Tahoma"/>
            <family val="2"/>
            <charset val="238"/>
          </rPr>
          <t>Piotr:</t>
        </r>
        <r>
          <rPr>
            <sz val="9"/>
            <color indexed="81"/>
            <rFont val="Tahoma"/>
            <family val="2"/>
            <charset val="238"/>
          </rPr>
          <t xml:space="preserve">
nb</t>
        </r>
      </text>
    </comment>
  </commentList>
</comments>
</file>

<file path=xl/sharedStrings.xml><?xml version="1.0" encoding="utf-8"?>
<sst xmlns="http://schemas.openxmlformats.org/spreadsheetml/2006/main" count="16" uniqueCount="9">
  <si>
    <t>Album</t>
  </si>
  <si>
    <t>ilość punktów</t>
  </si>
  <si>
    <t>procent</t>
  </si>
  <si>
    <t>Ocena</t>
  </si>
  <si>
    <t>Termin 1</t>
  </si>
  <si>
    <t>Termin 2</t>
  </si>
  <si>
    <t>Terimin 2</t>
  </si>
  <si>
    <t>-</t>
  </si>
  <si>
    <t>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</si>
</sst>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Jost"/>
      <charset val="238"/>
    </font>
    <font>
      <sz val="12"/>
      <color rgb="FF000000"/>
      <name val="Jost"/>
      <charset val="238"/>
    </font>
    <font>
      <sz val="12"/>
      <color theme="1"/>
      <name val="Jost"/>
      <charset val="238"/>
    </font>
    <font>
      <sz val="12"/>
      <color theme="1"/>
      <name val="Jost SemiBold"/>
      <charset val="238"/>
    </font>
    <font>
      <sz val="12"/>
      <name val="Jost"/>
      <charset val="238"/>
    </font>
    <font>
      <sz val="12"/>
      <color rgb="FF0000FF"/>
      <name val="Jost SemiBold"/>
      <charset val="238"/>
    </font>
    <font>
      <sz val="11"/>
      <color rgb="FF0000FF"/>
      <name val="Jost SemiBold"/>
      <charset val="238"/>
    </font>
    <font>
      <sz val="11"/>
      <color theme="1"/>
      <name val="Jost SemiBold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bscript"/>
      <sz val="9"/>
      <color indexed="81"/>
      <name val="Tahoma"/>
      <family val="2"/>
      <charset val="238"/>
    </font>
    <font>
      <sz val="12"/>
      <color theme="9" tint="-0.249977111117893"/>
      <name val="Jost"/>
      <charset val="238"/>
    </font>
    <font>
      <sz val="11"/>
      <color rgb="FFFF0000"/>
      <name val="Jost"/>
      <charset val="238"/>
    </font>
    <font>
      <sz val="11"/>
      <color rgb="FF0000FF"/>
      <name val="Jost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Jost"/>
      <charset val="238"/>
    </font>
    <font>
      <sz val="12"/>
      <color rgb="FF0000FF"/>
      <name val="Jost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9F99-BC91-454F-BF72-0504A1ED191C}">
  <dimension ref="A1:W11"/>
  <sheetViews>
    <sheetView tabSelected="1" view="pageBreakPreview" zoomScaleNormal="100" zoomScaleSheetLayoutView="100" workbookViewId="0">
      <selection activeCell="V4" sqref="V4"/>
    </sheetView>
  </sheetViews>
  <sheetFormatPr defaultColWidth="8.88671875" defaultRowHeight="17.25" customHeight="1" x14ac:dyDescent="0.4"/>
  <cols>
    <col min="1" max="1" width="6.21875" style="3" bestFit="1" customWidth="1"/>
    <col min="2" max="2" width="6.5546875" style="3" bestFit="1" customWidth="1"/>
    <col min="3" max="4" width="6.21875" style="3" bestFit="1" customWidth="1"/>
    <col min="5" max="5" width="6.5546875" style="3" bestFit="1" customWidth="1"/>
    <col min="6" max="7" width="6.109375" style="3" bestFit="1" customWidth="1"/>
    <col min="8" max="8" width="5.88671875" style="3" bestFit="1" customWidth="1"/>
    <col min="9" max="10" width="6" style="3" bestFit="1" customWidth="1"/>
    <col min="11" max="11" width="6.21875" style="3" bestFit="1" customWidth="1"/>
    <col min="12" max="12" width="6.33203125" style="3" bestFit="1" customWidth="1"/>
    <col min="13" max="13" width="6.109375" style="3" bestFit="1" customWidth="1"/>
    <col min="14" max="15" width="6.21875" style="3" bestFit="1" customWidth="1"/>
    <col min="16" max="16" width="5.88671875" style="3" bestFit="1" customWidth="1"/>
    <col min="17" max="17" width="7.33203125" style="3" bestFit="1" customWidth="1"/>
    <col min="18" max="18" width="4.77734375" style="3" bestFit="1" customWidth="1"/>
    <col min="19" max="19" width="6.77734375" style="3" bestFit="1" customWidth="1"/>
    <col min="20" max="20" width="6.88671875" style="3" bestFit="1" customWidth="1"/>
    <col min="21" max="21" width="8.6640625" style="3" bestFit="1" customWidth="1"/>
    <col min="22" max="22" width="8.77734375" style="3" bestFit="1" customWidth="1"/>
    <col min="23" max="23" width="6.21875" style="3" bestFit="1" customWidth="1"/>
    <col min="24" max="16384" width="8.88671875" style="3"/>
  </cols>
  <sheetData>
    <row r="1" spans="1:23" ht="17.25" customHeight="1" x14ac:dyDescent="0.4">
      <c r="A1" s="1" t="s">
        <v>0</v>
      </c>
      <c r="B1" s="2">
        <v>46085</v>
      </c>
      <c r="C1" s="2">
        <v>46092</v>
      </c>
      <c r="D1" s="2">
        <v>46099</v>
      </c>
      <c r="E1" s="2">
        <v>46106</v>
      </c>
      <c r="F1" s="9">
        <v>46120</v>
      </c>
      <c r="G1" s="2">
        <v>46127</v>
      </c>
      <c r="H1" s="2">
        <v>46134</v>
      </c>
      <c r="I1" s="2">
        <v>46141</v>
      </c>
      <c r="J1" s="2">
        <v>46148</v>
      </c>
      <c r="K1" s="2">
        <v>46155</v>
      </c>
      <c r="L1" s="2">
        <v>46162</v>
      </c>
      <c r="M1" s="2">
        <v>46169</v>
      </c>
      <c r="N1" s="2">
        <v>46176</v>
      </c>
      <c r="O1" s="2">
        <v>46183</v>
      </c>
      <c r="P1" s="2">
        <v>46190</v>
      </c>
      <c r="Q1" s="1" t="s">
        <v>1</v>
      </c>
      <c r="R1" s="4"/>
      <c r="S1" s="1" t="s">
        <v>2</v>
      </c>
      <c r="T1" s="8" t="s">
        <v>3</v>
      </c>
      <c r="U1" s="1" t="s">
        <v>4</v>
      </c>
      <c r="V1" s="7" t="s">
        <v>6</v>
      </c>
      <c r="W1" s="8" t="s">
        <v>3</v>
      </c>
    </row>
    <row r="2" spans="1:23" ht="17.25" customHeight="1" x14ac:dyDescent="0.4">
      <c r="A2" s="6">
        <v>40364</v>
      </c>
      <c r="B2" s="15"/>
      <c r="C2" s="5"/>
      <c r="D2" s="16">
        <v>1.25</v>
      </c>
      <c r="E2" s="16">
        <v>2.9</v>
      </c>
      <c r="F2" s="16"/>
      <c r="G2" s="16"/>
      <c r="H2" s="16"/>
      <c r="I2" s="16">
        <v>4.5</v>
      </c>
      <c r="J2" s="16">
        <v>2.5</v>
      </c>
      <c r="K2" s="16"/>
      <c r="L2" s="16">
        <v>3</v>
      </c>
      <c r="M2" s="16">
        <v>3.8</v>
      </c>
      <c r="N2" s="16"/>
      <c r="O2" s="16">
        <v>2.35</v>
      </c>
      <c r="P2" s="16">
        <v>3.8</v>
      </c>
      <c r="Q2" s="5">
        <f>SUM(B2:P2)</f>
        <v>24.1</v>
      </c>
      <c r="R2" s="5">
        <f t="shared" ref="R2:R10" si="0">Q2/$Q$11</f>
        <v>0.77741935483870972</v>
      </c>
      <c r="S2" s="5">
        <f>R2*100</f>
        <v>77.741935483870975</v>
      </c>
      <c r="T2" s="10">
        <f>IF(S2&lt;60,2,IF(S2&lt;68,3,IF(S2&lt;76,3.5,IF(S2&lt;84,4,IF(S2&lt;92,4.5,IF(S2&lt;100,5,"Really ?"))))))</f>
        <v>4</v>
      </c>
      <c r="U2" s="5" t="s">
        <v>7</v>
      </c>
      <c r="V2" s="5"/>
      <c r="W2" s="20">
        <v>4</v>
      </c>
    </row>
    <row r="3" spans="1:23" ht="17.25" customHeight="1" x14ac:dyDescent="0.4">
      <c r="A3" s="6">
        <v>40365</v>
      </c>
      <c r="B3" s="15"/>
      <c r="C3" s="15"/>
      <c r="D3" s="15">
        <v>1</v>
      </c>
      <c r="E3" s="15">
        <v>2.35</v>
      </c>
      <c r="F3" s="15"/>
      <c r="G3" s="15"/>
      <c r="H3" s="15"/>
      <c r="I3" s="15">
        <v>2</v>
      </c>
      <c r="J3" s="15">
        <v>2.5</v>
      </c>
      <c r="K3" s="15"/>
      <c r="L3" s="15"/>
      <c r="M3" s="15">
        <v>2.95</v>
      </c>
      <c r="N3" s="15"/>
      <c r="O3" s="15"/>
      <c r="P3" s="15">
        <v>2.7</v>
      </c>
      <c r="Q3" s="5">
        <f t="shared" ref="Q3:Q8" si="1">SUM(B3:P3)</f>
        <v>13.5</v>
      </c>
      <c r="R3" s="5">
        <f t="shared" si="0"/>
        <v>0.43548387096774194</v>
      </c>
      <c r="S3" s="5">
        <f t="shared" ref="S3:S10" si="2">R3*100</f>
        <v>43.548387096774192</v>
      </c>
      <c r="T3" s="10">
        <f t="shared" ref="T3:T10" si="3">IF(S3&lt;60,2,IF(S3&lt;68,3,IF(S3&lt;76,3.5,IF(S3&lt;84,4,IF(S3&lt;92,4.5,IF(S3&lt;100,5,"Really ?"))))))</f>
        <v>2</v>
      </c>
      <c r="U3" s="5" t="s">
        <v>8</v>
      </c>
      <c r="V3" s="5"/>
      <c r="W3" s="19">
        <v>2</v>
      </c>
    </row>
    <row r="4" spans="1:23" ht="17.25" customHeight="1" x14ac:dyDescent="0.4">
      <c r="A4" s="6">
        <v>40367</v>
      </c>
      <c r="B4" s="15"/>
      <c r="C4" s="15"/>
      <c r="D4" s="15">
        <v>0.5</v>
      </c>
      <c r="E4" s="15">
        <v>1.5</v>
      </c>
      <c r="F4" s="15"/>
      <c r="G4" s="15"/>
      <c r="H4" s="15"/>
      <c r="I4" s="15">
        <v>0.5</v>
      </c>
      <c r="J4" s="15">
        <v>0</v>
      </c>
      <c r="K4" s="15"/>
      <c r="L4" s="15">
        <v>0.33</v>
      </c>
      <c r="M4" s="15">
        <v>0</v>
      </c>
      <c r="N4" s="15"/>
      <c r="O4" s="15"/>
      <c r="P4" s="15"/>
      <c r="Q4" s="5">
        <f t="shared" si="1"/>
        <v>2.83</v>
      </c>
      <c r="R4" s="5">
        <f t="shared" si="0"/>
        <v>9.1290322580645164E-2</v>
      </c>
      <c r="S4" s="5">
        <f t="shared" si="2"/>
        <v>9.129032258064516</v>
      </c>
      <c r="T4" s="10">
        <f t="shared" si="3"/>
        <v>2</v>
      </c>
      <c r="U4" s="21">
        <v>2</v>
      </c>
      <c r="V4" s="21">
        <v>2</v>
      </c>
      <c r="W4" s="19">
        <v>2</v>
      </c>
    </row>
    <row r="5" spans="1:23" ht="17.25" customHeight="1" x14ac:dyDescent="0.4">
      <c r="A5" s="6">
        <v>39379</v>
      </c>
      <c r="B5" s="15"/>
      <c r="C5" s="15"/>
      <c r="D5" s="15">
        <v>1</v>
      </c>
      <c r="E5" s="15">
        <v>1.1499999999999999</v>
      </c>
      <c r="F5" s="15"/>
      <c r="G5" s="15"/>
      <c r="H5" s="15"/>
      <c r="I5" s="15">
        <v>0.5</v>
      </c>
      <c r="J5" s="15"/>
      <c r="K5" s="15"/>
      <c r="L5" s="15">
        <v>0.5</v>
      </c>
      <c r="M5" s="15">
        <v>0.5</v>
      </c>
      <c r="N5" s="15"/>
      <c r="O5" s="15"/>
      <c r="P5" s="15"/>
      <c r="Q5" s="5">
        <f t="shared" si="1"/>
        <v>3.65</v>
      </c>
      <c r="R5" s="5">
        <f t="shared" si="0"/>
        <v>0.11774193548387096</v>
      </c>
      <c r="S5" s="5">
        <f t="shared" si="2"/>
        <v>11.774193548387096</v>
      </c>
      <c r="T5" s="10">
        <f t="shared" si="3"/>
        <v>2</v>
      </c>
      <c r="U5" s="21">
        <v>2</v>
      </c>
      <c r="V5" s="5">
        <v>3</v>
      </c>
      <c r="W5" s="20">
        <v>3</v>
      </c>
    </row>
    <row r="6" spans="1:23" ht="17.25" customHeight="1" x14ac:dyDescent="0.4">
      <c r="A6" s="6">
        <v>40368</v>
      </c>
      <c r="B6" s="15"/>
      <c r="C6" s="15"/>
      <c r="D6" s="15">
        <v>3</v>
      </c>
      <c r="E6" s="15">
        <v>3.5</v>
      </c>
      <c r="F6" s="15"/>
      <c r="G6" s="15"/>
      <c r="H6" s="15"/>
      <c r="I6" s="15">
        <v>1</v>
      </c>
      <c r="J6" s="15">
        <v>2</v>
      </c>
      <c r="K6" s="15"/>
      <c r="L6" s="15">
        <v>0</v>
      </c>
      <c r="M6" s="15">
        <v>3.25</v>
      </c>
      <c r="N6" s="15"/>
      <c r="O6" s="15">
        <v>1.5</v>
      </c>
      <c r="P6" s="15">
        <v>2.65</v>
      </c>
      <c r="Q6" s="5">
        <f t="shared" si="1"/>
        <v>16.899999999999999</v>
      </c>
      <c r="R6" s="5">
        <f t="shared" si="0"/>
        <v>0.54516129032258065</v>
      </c>
      <c r="S6" s="5">
        <f t="shared" si="2"/>
        <v>54.516129032258064</v>
      </c>
      <c r="T6" s="10">
        <f t="shared" si="3"/>
        <v>2</v>
      </c>
      <c r="U6" s="22">
        <v>4.5</v>
      </c>
      <c r="V6" s="5"/>
      <c r="W6" s="20">
        <v>4.5</v>
      </c>
    </row>
    <row r="7" spans="1:23" ht="17.25" customHeight="1" x14ac:dyDescent="0.4">
      <c r="A7" s="6">
        <v>40370</v>
      </c>
      <c r="B7" s="15"/>
      <c r="C7" s="15"/>
      <c r="D7" s="15">
        <v>1</v>
      </c>
      <c r="E7" s="15"/>
      <c r="F7" s="15"/>
      <c r="G7" s="15"/>
      <c r="H7" s="15"/>
      <c r="I7" s="15">
        <v>1.5</v>
      </c>
      <c r="J7" s="15">
        <v>0.75</v>
      </c>
      <c r="K7" s="15"/>
      <c r="L7" s="15">
        <v>2.1</v>
      </c>
      <c r="M7" s="15">
        <v>1</v>
      </c>
      <c r="N7" s="15"/>
      <c r="O7" s="15">
        <v>2.4500000000000002</v>
      </c>
      <c r="P7" s="15"/>
      <c r="Q7" s="5">
        <f t="shared" si="1"/>
        <v>8.8000000000000007</v>
      </c>
      <c r="R7" s="5">
        <f t="shared" si="0"/>
        <v>0.28387096774193549</v>
      </c>
      <c r="S7" s="5">
        <f t="shared" si="2"/>
        <v>28.387096774193548</v>
      </c>
      <c r="T7" s="10">
        <f t="shared" si="3"/>
        <v>2</v>
      </c>
      <c r="U7" s="21">
        <v>2</v>
      </c>
      <c r="V7" s="5">
        <v>3.5</v>
      </c>
      <c r="W7" s="20">
        <v>3.5</v>
      </c>
    </row>
    <row r="8" spans="1:23" ht="17.25" customHeight="1" x14ac:dyDescent="0.4">
      <c r="A8" s="6">
        <v>40371</v>
      </c>
      <c r="B8" s="15"/>
      <c r="C8" s="15"/>
      <c r="D8" s="15">
        <v>0</v>
      </c>
      <c r="E8" s="15">
        <v>1.9</v>
      </c>
      <c r="F8" s="15"/>
      <c r="G8" s="15"/>
      <c r="H8" s="15"/>
      <c r="I8" s="15">
        <v>0.5</v>
      </c>
      <c r="J8" s="15">
        <v>2.25</v>
      </c>
      <c r="K8" s="15"/>
      <c r="L8" s="15">
        <v>0.5</v>
      </c>
      <c r="M8" s="15">
        <v>0.25</v>
      </c>
      <c r="N8" s="15"/>
      <c r="O8" s="15"/>
      <c r="P8" s="15"/>
      <c r="Q8" s="5">
        <f t="shared" si="1"/>
        <v>5.4</v>
      </c>
      <c r="R8" s="5">
        <f t="shared" si="0"/>
        <v>0.17419354838709677</v>
      </c>
      <c r="S8" s="5">
        <f t="shared" si="2"/>
        <v>17.419354838709676</v>
      </c>
      <c r="T8" s="10">
        <f t="shared" si="3"/>
        <v>2</v>
      </c>
      <c r="U8" s="22">
        <v>4.5</v>
      </c>
      <c r="V8" s="5"/>
      <c r="W8" s="20">
        <v>4.5</v>
      </c>
    </row>
    <row r="9" spans="1:23" ht="17.25" customHeight="1" x14ac:dyDescent="0.4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5">
        <f t="shared" si="0"/>
        <v>0</v>
      </c>
      <c r="S9" s="5">
        <f t="shared" si="2"/>
        <v>0</v>
      </c>
      <c r="T9" s="10">
        <f t="shared" si="3"/>
        <v>2</v>
      </c>
      <c r="U9" s="5"/>
      <c r="V9" s="5"/>
      <c r="W9" s="7"/>
    </row>
    <row r="10" spans="1:23" ht="17.25" customHeight="1" x14ac:dyDescent="0.4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4"/>
      <c r="R10" s="5">
        <f t="shared" si="0"/>
        <v>0</v>
      </c>
      <c r="S10" s="5">
        <f t="shared" si="2"/>
        <v>0</v>
      </c>
      <c r="T10" s="10">
        <f t="shared" si="3"/>
        <v>2</v>
      </c>
      <c r="U10" s="5"/>
      <c r="V10" s="5"/>
      <c r="W10" s="7"/>
    </row>
    <row r="11" spans="1:23" ht="17.25" customHeight="1" x14ac:dyDescent="0.4">
      <c r="A11" s="14"/>
      <c r="B11" s="13"/>
      <c r="C11" s="11"/>
      <c r="D11" s="11">
        <v>3</v>
      </c>
      <c r="E11" s="11">
        <v>4</v>
      </c>
      <c r="F11" s="23"/>
      <c r="G11" s="23"/>
      <c r="H11" s="11"/>
      <c r="I11" s="11">
        <v>5</v>
      </c>
      <c r="J11" s="11">
        <v>4</v>
      </c>
      <c r="K11" s="11"/>
      <c r="L11" s="11">
        <v>3</v>
      </c>
      <c r="M11" s="11">
        <v>4</v>
      </c>
      <c r="N11" s="11"/>
      <c r="O11" s="11">
        <v>4</v>
      </c>
      <c r="P11" s="11">
        <v>4</v>
      </c>
      <c r="Q11" s="12">
        <f>SUM(B11:P11)</f>
        <v>31</v>
      </c>
      <c r="R11" s="24"/>
      <c r="S11" s="24"/>
      <c r="T11" s="24"/>
      <c r="U11" s="24"/>
      <c r="V11" s="24"/>
      <c r="W11" s="24"/>
    </row>
  </sheetData>
  <mergeCells count="2">
    <mergeCell ref="F11:G11"/>
    <mergeCell ref="R11:W11"/>
  </mergeCells>
  <pageMargins left="0.7" right="0.7" top="0.75" bottom="0.75" header="0.3" footer="0.3"/>
  <pageSetup paperSize="9" scale="29" orientation="portrait" horizontalDpi="300" verticalDpi="300" r:id="rId1"/>
  <ignoredErrors>
    <ignoredError sqref="Q2 Q3:Q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1"/>
  <sheetViews>
    <sheetView view="pageBreakPreview" zoomScaleNormal="100" zoomScaleSheetLayoutView="100" workbookViewId="0">
      <selection activeCell="X5" sqref="X5"/>
    </sheetView>
  </sheetViews>
  <sheetFormatPr defaultColWidth="8.88671875" defaultRowHeight="17.25" customHeight="1" x14ac:dyDescent="0.4"/>
  <cols>
    <col min="1" max="1" width="6.21875" style="3" bestFit="1" customWidth="1"/>
    <col min="2" max="2" width="6.5546875" style="3" bestFit="1" customWidth="1"/>
    <col min="3" max="4" width="6.21875" style="3" bestFit="1" customWidth="1"/>
    <col min="5" max="5" width="6.5546875" style="3" bestFit="1" customWidth="1"/>
    <col min="6" max="7" width="6.109375" style="3" bestFit="1" customWidth="1"/>
    <col min="8" max="8" width="5.88671875" style="3" bestFit="1" customWidth="1"/>
    <col min="9" max="10" width="6" style="3" bestFit="1" customWidth="1"/>
    <col min="11" max="11" width="6.21875" style="3" bestFit="1" customWidth="1"/>
    <col min="12" max="12" width="6.33203125" style="3" bestFit="1" customWidth="1"/>
    <col min="13" max="13" width="6.109375" style="3" bestFit="1" customWidth="1"/>
    <col min="14" max="15" width="6.21875" style="3" bestFit="1" customWidth="1"/>
    <col min="16" max="16" width="5.88671875" style="3" bestFit="1" customWidth="1"/>
    <col min="17" max="17" width="5.88671875" style="3" customWidth="1"/>
    <col min="18" max="18" width="7.33203125" style="3" bestFit="1" customWidth="1"/>
    <col min="19" max="19" width="4.77734375" style="3" bestFit="1" customWidth="1"/>
    <col min="20" max="20" width="6.77734375" style="3" bestFit="1" customWidth="1"/>
    <col min="21" max="21" width="6.88671875" style="3" bestFit="1" customWidth="1"/>
    <col min="22" max="22" width="8.6640625" style="3" bestFit="1" customWidth="1"/>
    <col min="23" max="23" width="8.77734375" style="3" bestFit="1" customWidth="1"/>
    <col min="24" max="24" width="6.21875" style="3" bestFit="1" customWidth="1"/>
    <col min="25" max="16384" width="8.88671875" style="3"/>
  </cols>
  <sheetData>
    <row r="1" spans="1:24" ht="17.25" customHeight="1" x14ac:dyDescent="0.4">
      <c r="A1" s="1" t="s">
        <v>0</v>
      </c>
      <c r="B1" s="2">
        <v>46085</v>
      </c>
      <c r="C1" s="2">
        <v>46092</v>
      </c>
      <c r="D1" s="2">
        <v>46099</v>
      </c>
      <c r="E1" s="2">
        <v>46106</v>
      </c>
      <c r="F1" s="9">
        <v>46120</v>
      </c>
      <c r="G1" s="2">
        <v>46127</v>
      </c>
      <c r="H1" s="2">
        <v>46134</v>
      </c>
      <c r="I1" s="2">
        <v>46141</v>
      </c>
      <c r="J1" s="2">
        <v>46148</v>
      </c>
      <c r="K1" s="2">
        <v>46155</v>
      </c>
      <c r="L1" s="2">
        <v>46162</v>
      </c>
      <c r="M1" s="2">
        <v>46169</v>
      </c>
      <c r="N1" s="2">
        <v>46176</v>
      </c>
      <c r="O1" s="2">
        <v>46183</v>
      </c>
      <c r="P1" s="2">
        <v>46190</v>
      </c>
      <c r="Q1" s="2">
        <v>46192</v>
      </c>
      <c r="R1" s="1" t="s">
        <v>1</v>
      </c>
      <c r="S1" s="4"/>
      <c r="T1" s="1" t="s">
        <v>2</v>
      </c>
      <c r="U1" s="8" t="s">
        <v>3</v>
      </c>
      <c r="V1" s="1" t="s">
        <v>4</v>
      </c>
      <c r="W1" s="7" t="s">
        <v>5</v>
      </c>
      <c r="X1" s="8" t="s">
        <v>3</v>
      </c>
    </row>
    <row r="2" spans="1:24" ht="17.25" customHeight="1" x14ac:dyDescent="0.4">
      <c r="A2" s="6">
        <v>40364</v>
      </c>
      <c r="B2" s="15"/>
      <c r="C2" s="5">
        <v>3.75</v>
      </c>
      <c r="D2" s="16">
        <v>1.25</v>
      </c>
      <c r="E2" s="16">
        <v>2.5</v>
      </c>
      <c r="F2" s="16">
        <v>2.5</v>
      </c>
      <c r="G2" s="16"/>
      <c r="H2" s="16">
        <v>3</v>
      </c>
      <c r="I2" s="16">
        <v>1.3</v>
      </c>
      <c r="J2" s="16"/>
      <c r="K2" s="16"/>
      <c r="L2" s="16">
        <v>3</v>
      </c>
      <c r="M2" s="16"/>
      <c r="N2" s="16">
        <v>4</v>
      </c>
      <c r="O2" s="16">
        <v>5.5</v>
      </c>
      <c r="P2" s="16">
        <v>2</v>
      </c>
      <c r="Q2" s="16">
        <v>0.8</v>
      </c>
      <c r="R2" s="5">
        <f>SUM(B2:Q2)</f>
        <v>29.6</v>
      </c>
      <c r="S2" s="5">
        <f t="shared" ref="S2:S10" si="0">R2/$R$11</f>
        <v>0.64347826086956528</v>
      </c>
      <c r="T2" s="5">
        <f>S2*100</f>
        <v>64.34782608695653</v>
      </c>
      <c r="U2" s="10">
        <f>IF(T2&lt;60,2,IF(T2&lt;68,3,IF(T2&lt;76,3.5,IF(T2&lt;84,4,IF(T2&lt;92,4.5,IF(T2&lt;100,5,"Really ?"))))))</f>
        <v>3</v>
      </c>
      <c r="V2" s="5"/>
      <c r="W2" s="5"/>
      <c r="X2" s="20">
        <v>3.5</v>
      </c>
    </row>
    <row r="3" spans="1:24" ht="17.25" customHeight="1" x14ac:dyDescent="0.4">
      <c r="A3" s="6">
        <v>40365</v>
      </c>
      <c r="B3" s="15"/>
      <c r="C3" s="15">
        <v>3.5</v>
      </c>
      <c r="D3" s="15">
        <v>3.5</v>
      </c>
      <c r="E3" s="15">
        <v>3.5</v>
      </c>
      <c r="F3" s="15">
        <v>1.5</v>
      </c>
      <c r="G3" s="15"/>
      <c r="H3" s="15">
        <v>2.5</v>
      </c>
      <c r="I3" s="15">
        <v>1.5</v>
      </c>
      <c r="J3" s="15"/>
      <c r="K3" s="15"/>
      <c r="L3" s="18">
        <v>0</v>
      </c>
      <c r="M3" s="15"/>
      <c r="N3" s="15">
        <v>4</v>
      </c>
      <c r="O3" s="18">
        <v>0</v>
      </c>
      <c r="P3" s="15">
        <v>1.35</v>
      </c>
      <c r="Q3" s="15">
        <v>0.5</v>
      </c>
      <c r="R3" s="5">
        <f t="shared" ref="R3:R9" si="1">SUM(B3:Q3)</f>
        <v>21.85</v>
      </c>
      <c r="S3" s="5">
        <f t="shared" si="0"/>
        <v>0.47500000000000003</v>
      </c>
      <c r="T3" s="5">
        <f t="shared" ref="T3:T10" si="2">S3*100</f>
        <v>47.5</v>
      </c>
      <c r="U3" s="10">
        <f t="shared" ref="U3:U10" si="3">IF(T3&lt;60,2,IF(T3&lt;68,3,IF(T3&lt;76,3.5,IF(T3&lt;84,4,IF(T3&lt;92,4.5,IF(T3&lt;100,5,"Really ?"))))))</f>
        <v>2</v>
      </c>
      <c r="V3" s="5"/>
      <c r="W3" s="5"/>
      <c r="X3" s="19">
        <v>2</v>
      </c>
    </row>
    <row r="4" spans="1:24" ht="17.25" customHeight="1" x14ac:dyDescent="0.4">
      <c r="A4" s="6">
        <v>40367</v>
      </c>
      <c r="B4" s="15"/>
      <c r="C4" s="15">
        <v>3</v>
      </c>
      <c r="D4" s="15">
        <v>2.75</v>
      </c>
      <c r="E4" s="15">
        <v>3</v>
      </c>
      <c r="F4" s="15">
        <v>0.5</v>
      </c>
      <c r="G4" s="15"/>
      <c r="H4" s="15">
        <v>0.5</v>
      </c>
      <c r="I4" s="15">
        <v>1.8</v>
      </c>
      <c r="J4" s="15"/>
      <c r="K4" s="15"/>
      <c r="L4" s="15">
        <v>1.8</v>
      </c>
      <c r="M4" s="15"/>
      <c r="N4" s="15">
        <v>2.5</v>
      </c>
      <c r="O4" s="15">
        <v>4</v>
      </c>
      <c r="P4" s="15">
        <v>2</v>
      </c>
      <c r="Q4" s="15">
        <v>0</v>
      </c>
      <c r="R4" s="5">
        <f t="shared" si="1"/>
        <v>21.85</v>
      </c>
      <c r="S4" s="5">
        <f t="shared" si="0"/>
        <v>0.47500000000000003</v>
      </c>
      <c r="T4" s="5">
        <f t="shared" si="2"/>
        <v>47.5</v>
      </c>
      <c r="U4" s="10">
        <f t="shared" si="3"/>
        <v>2</v>
      </c>
      <c r="V4" s="5">
        <v>2</v>
      </c>
      <c r="W4" s="5">
        <v>3.5</v>
      </c>
      <c r="X4" s="20">
        <v>3.5</v>
      </c>
    </row>
    <row r="5" spans="1:24" ht="17.25" customHeight="1" x14ac:dyDescent="0.4">
      <c r="A5" s="6">
        <v>39379</v>
      </c>
      <c r="B5" s="15"/>
      <c r="C5" s="15">
        <v>3</v>
      </c>
      <c r="D5" s="15">
        <v>3</v>
      </c>
      <c r="E5" s="15">
        <v>3.75</v>
      </c>
      <c r="F5" s="15">
        <v>3.25</v>
      </c>
      <c r="G5" s="15"/>
      <c r="H5" s="15">
        <v>2.5</v>
      </c>
      <c r="I5" s="15">
        <v>2.5</v>
      </c>
      <c r="J5" s="15"/>
      <c r="K5" s="15"/>
      <c r="L5" s="15">
        <v>3</v>
      </c>
      <c r="M5" s="15"/>
      <c r="N5" s="15">
        <v>4</v>
      </c>
      <c r="O5" s="15">
        <v>3.75</v>
      </c>
      <c r="P5" s="15">
        <v>3</v>
      </c>
      <c r="Q5" s="15">
        <v>0.3</v>
      </c>
      <c r="R5" s="5">
        <f t="shared" si="1"/>
        <v>32.049999999999997</v>
      </c>
      <c r="S5" s="5">
        <f t="shared" si="0"/>
        <v>0.69673913043478253</v>
      </c>
      <c r="T5" s="5">
        <f t="shared" si="2"/>
        <v>69.673913043478251</v>
      </c>
      <c r="U5" s="10">
        <f t="shared" si="3"/>
        <v>3.5</v>
      </c>
      <c r="V5" s="5"/>
      <c r="W5" s="5"/>
      <c r="X5" s="20">
        <v>3.5</v>
      </c>
    </row>
    <row r="6" spans="1:24" ht="17.25" customHeight="1" x14ac:dyDescent="0.4">
      <c r="A6" s="6">
        <v>40368</v>
      </c>
      <c r="B6" s="15"/>
      <c r="C6" s="15">
        <v>3.25</v>
      </c>
      <c r="D6" s="15">
        <v>4</v>
      </c>
      <c r="E6" s="15">
        <v>3.25</v>
      </c>
      <c r="F6" s="15">
        <v>2.75</v>
      </c>
      <c r="G6" s="15"/>
      <c r="H6" s="15">
        <v>4</v>
      </c>
      <c r="I6" s="15">
        <v>2.5</v>
      </c>
      <c r="J6" s="15"/>
      <c r="K6" s="15"/>
      <c r="L6" s="15">
        <v>4</v>
      </c>
      <c r="M6" s="15"/>
      <c r="N6" s="15">
        <v>4</v>
      </c>
      <c r="O6" s="15">
        <v>4.5</v>
      </c>
      <c r="P6" s="15">
        <v>2.75</v>
      </c>
      <c r="Q6" s="15">
        <v>1.6</v>
      </c>
      <c r="R6" s="5">
        <f t="shared" si="1"/>
        <v>36.6</v>
      </c>
      <c r="S6" s="5">
        <f t="shared" si="0"/>
        <v>0.79565217391304355</v>
      </c>
      <c r="T6" s="5">
        <f t="shared" si="2"/>
        <v>79.565217391304358</v>
      </c>
      <c r="U6" s="10">
        <f t="shared" si="3"/>
        <v>4</v>
      </c>
      <c r="V6" s="5"/>
      <c r="W6" s="5"/>
      <c r="X6" s="20">
        <v>4</v>
      </c>
    </row>
    <row r="7" spans="1:24" ht="17.25" customHeight="1" x14ac:dyDescent="0.4">
      <c r="A7" s="6">
        <v>40370</v>
      </c>
      <c r="B7" s="15"/>
      <c r="C7" s="15">
        <v>3.25</v>
      </c>
      <c r="D7" s="15">
        <v>3</v>
      </c>
      <c r="E7" s="15">
        <v>3</v>
      </c>
      <c r="F7" s="15">
        <v>5.5</v>
      </c>
      <c r="G7" s="15"/>
      <c r="H7" s="15">
        <v>2.5</v>
      </c>
      <c r="I7" s="15">
        <v>2</v>
      </c>
      <c r="J7" s="15"/>
      <c r="K7" s="15"/>
      <c r="L7" s="15">
        <v>3.5</v>
      </c>
      <c r="M7" s="15"/>
      <c r="N7" s="15">
        <v>4</v>
      </c>
      <c r="O7" s="15">
        <v>3.5</v>
      </c>
      <c r="P7" s="15">
        <v>3.05</v>
      </c>
      <c r="Q7" s="15">
        <v>1.6</v>
      </c>
      <c r="R7" s="5">
        <f t="shared" si="1"/>
        <v>34.9</v>
      </c>
      <c r="S7" s="5">
        <f t="shared" si="0"/>
        <v>0.75869565217391299</v>
      </c>
      <c r="T7" s="5">
        <f t="shared" si="2"/>
        <v>75.869565217391298</v>
      </c>
      <c r="U7" s="10">
        <f t="shared" si="3"/>
        <v>3.5</v>
      </c>
      <c r="V7" s="5"/>
      <c r="W7" s="5"/>
      <c r="X7" s="20">
        <v>4</v>
      </c>
    </row>
    <row r="8" spans="1:24" ht="17.25" customHeight="1" x14ac:dyDescent="0.4">
      <c r="A8" s="6">
        <v>40371</v>
      </c>
      <c r="B8" s="15"/>
      <c r="C8" s="15">
        <v>4</v>
      </c>
      <c r="D8" s="15">
        <v>3.75</v>
      </c>
      <c r="E8" s="15">
        <v>3.5</v>
      </c>
      <c r="F8" s="15">
        <v>2.75</v>
      </c>
      <c r="G8" s="15"/>
      <c r="H8" s="15">
        <v>2</v>
      </c>
      <c r="I8" s="15">
        <v>2</v>
      </c>
      <c r="J8" s="15"/>
      <c r="K8" s="15"/>
      <c r="L8" s="15">
        <v>3.8</v>
      </c>
      <c r="M8" s="15"/>
      <c r="N8" s="15">
        <v>3.5</v>
      </c>
      <c r="O8" s="15">
        <v>5</v>
      </c>
      <c r="P8" s="15">
        <v>3.8</v>
      </c>
      <c r="Q8" s="15"/>
      <c r="R8" s="5">
        <f t="shared" si="1"/>
        <v>34.1</v>
      </c>
      <c r="S8" s="5">
        <f t="shared" si="0"/>
        <v>0.74130434782608701</v>
      </c>
      <c r="T8" s="5">
        <f t="shared" si="2"/>
        <v>74.130434782608702</v>
      </c>
      <c r="U8" s="10">
        <f t="shared" si="3"/>
        <v>3.5</v>
      </c>
      <c r="V8" s="5"/>
      <c r="W8" s="5"/>
      <c r="X8" s="20">
        <v>4</v>
      </c>
    </row>
    <row r="9" spans="1:24" ht="17.25" customHeight="1" x14ac:dyDescent="0.4">
      <c r="A9" s="6">
        <v>39026</v>
      </c>
      <c r="B9" s="1"/>
      <c r="C9" s="1">
        <v>0.75</v>
      </c>
      <c r="D9" s="1">
        <v>0</v>
      </c>
      <c r="E9" s="1">
        <v>0</v>
      </c>
      <c r="F9" s="1">
        <v>0.5</v>
      </c>
      <c r="G9" s="1"/>
      <c r="H9" s="1">
        <v>1</v>
      </c>
      <c r="I9" s="1"/>
      <c r="J9" s="1"/>
      <c r="K9" s="1"/>
      <c r="L9" s="17">
        <v>0</v>
      </c>
      <c r="M9" s="1"/>
      <c r="N9" s="17">
        <v>0</v>
      </c>
      <c r="O9" s="17">
        <v>0</v>
      </c>
      <c r="P9" s="1"/>
      <c r="Q9" s="1"/>
      <c r="R9" s="5">
        <f t="shared" si="1"/>
        <v>2.25</v>
      </c>
      <c r="S9" s="5">
        <f t="shared" si="0"/>
        <v>4.8913043478260872E-2</v>
      </c>
      <c r="T9" s="5">
        <f t="shared" si="2"/>
        <v>4.8913043478260869</v>
      </c>
      <c r="U9" s="10">
        <f t="shared" si="3"/>
        <v>2</v>
      </c>
      <c r="V9" s="5"/>
      <c r="W9" s="5"/>
      <c r="X9" s="19">
        <v>2</v>
      </c>
    </row>
    <row r="10" spans="1:24" ht="17.25" customHeight="1" x14ac:dyDescent="0.4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4"/>
      <c r="S10" s="5">
        <f t="shared" si="0"/>
        <v>0</v>
      </c>
      <c r="T10" s="5">
        <f t="shared" si="2"/>
        <v>0</v>
      </c>
      <c r="U10" s="10">
        <f t="shared" si="3"/>
        <v>2</v>
      </c>
      <c r="V10" s="5"/>
      <c r="W10" s="5"/>
      <c r="X10" s="7"/>
    </row>
    <row r="11" spans="1:24" ht="17.25" customHeight="1" x14ac:dyDescent="0.4">
      <c r="A11" s="14"/>
      <c r="B11" s="13"/>
      <c r="C11" s="11">
        <v>4</v>
      </c>
      <c r="D11" s="11">
        <v>4</v>
      </c>
      <c r="E11" s="11">
        <v>4</v>
      </c>
      <c r="F11" s="11">
        <v>6</v>
      </c>
      <c r="G11" s="11"/>
      <c r="H11" s="11">
        <v>4</v>
      </c>
      <c r="I11" s="11">
        <v>4</v>
      </c>
      <c r="J11" s="11"/>
      <c r="K11" s="11"/>
      <c r="L11" s="11">
        <v>4</v>
      </c>
      <c r="M11" s="11"/>
      <c r="N11" s="11">
        <v>4</v>
      </c>
      <c r="O11" s="11">
        <v>6</v>
      </c>
      <c r="P11" s="11">
        <v>4</v>
      </c>
      <c r="Q11" s="11">
        <v>2</v>
      </c>
      <c r="R11" s="12">
        <f>SUM(B11:Q11)</f>
        <v>46</v>
      </c>
      <c r="S11" s="24"/>
      <c r="T11" s="24"/>
      <c r="U11" s="24"/>
      <c r="V11" s="24"/>
      <c r="W11" s="24"/>
      <c r="X11" s="24"/>
    </row>
  </sheetData>
  <mergeCells count="1">
    <mergeCell ref="S11:X11"/>
  </mergeCells>
  <pageMargins left="0.7" right="0.7" top="0.75" bottom="0.75" header="0.3" footer="0.3"/>
  <pageSetup paperSize="9" scale="7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Wykład_2526</vt:lpstr>
      <vt:lpstr>Ćwiczenia_2526</vt:lpstr>
      <vt:lpstr>Ćwiczenia_2526!Obszar_wydruku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</dc:creator>
  <cp:lastModifiedBy>Piotr Niemiec</cp:lastModifiedBy>
  <cp:lastPrinted>2026-06-10T08:56:32Z</cp:lastPrinted>
  <dcterms:created xsi:type="dcterms:W3CDTF">2024-06-10T05:36:31Z</dcterms:created>
  <dcterms:modified xsi:type="dcterms:W3CDTF">2026-06-30T20:59:48Z</dcterms:modified>
</cp:coreProperties>
</file>