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51570" windowHeight="14835"/>
  </bookViews>
  <sheets>
    <sheet name="Ćwiczen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3" i="1"/>
  <c r="D27" i="1" l="1"/>
  <c r="D18" i="1"/>
  <c r="D19" i="1"/>
  <c r="D20" i="1"/>
  <c r="D21" i="1"/>
  <c r="D22" i="1"/>
  <c r="D23" i="1"/>
  <c r="D24" i="1"/>
  <c r="D25" i="1"/>
  <c r="D17" i="1"/>
  <c r="E25" i="1" l="1"/>
  <c r="F25" i="1" s="1"/>
  <c r="E24" i="1"/>
  <c r="G24" i="1" s="1"/>
  <c r="E23" i="1"/>
  <c r="G23" i="1" s="1"/>
  <c r="E22" i="1"/>
  <c r="G22" i="1" s="1"/>
  <c r="E17" i="1"/>
  <c r="G17" i="1" s="1"/>
  <c r="E21" i="1"/>
  <c r="F21" i="1" s="1"/>
  <c r="E20" i="1"/>
  <c r="F20" i="1" s="1"/>
  <c r="E19" i="1"/>
  <c r="G19" i="1" s="1"/>
  <c r="E18" i="1"/>
  <c r="G18" i="1" s="1"/>
  <c r="F23" i="1" l="1"/>
  <c r="F22" i="1"/>
  <c r="G25" i="1"/>
  <c r="F24" i="1"/>
  <c r="F17" i="1"/>
  <c r="G21" i="1"/>
  <c r="G20" i="1"/>
  <c r="F19" i="1"/>
  <c r="F18" i="1"/>
  <c r="D13" i="1"/>
  <c r="E10" i="1" l="1"/>
  <c r="G10" i="1" s="1"/>
  <c r="E8" i="1"/>
  <c r="G8" i="1" s="1"/>
  <c r="E9" i="1"/>
  <c r="G9" i="1" s="1"/>
  <c r="E7" i="1"/>
  <c r="G7" i="1" s="1"/>
  <c r="E11" i="1"/>
  <c r="G11" i="1" s="1"/>
  <c r="E6" i="1"/>
  <c r="E5" i="1"/>
  <c r="E4" i="1"/>
  <c r="E3" i="1"/>
  <c r="F10" i="1" l="1"/>
  <c r="F8" i="1"/>
  <c r="F9" i="1"/>
  <c r="F7" i="1"/>
  <c r="F11" i="1"/>
  <c r="G5" i="1"/>
  <c r="F5" i="1"/>
  <c r="G6" i="1"/>
  <c r="F6" i="1"/>
  <c r="G3" i="1"/>
  <c r="F3" i="1"/>
  <c r="G4" i="1"/>
  <c r="F4" i="1"/>
</calcChain>
</file>

<file path=xl/comments1.xml><?xml version="1.0" encoding="utf-8"?>
<comments xmlns="http://schemas.openxmlformats.org/spreadsheetml/2006/main">
  <authors>
    <author>Autor</author>
  </authors>
  <commentList>
    <comment ref="G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Proponowana</t>
        </r>
      </text>
    </comment>
    <comment ref="I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nomenklatura 1</t>
        </r>
      </text>
    </comment>
    <comment ref="L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Nomenklatura 2</t>
        </r>
      </text>
    </comment>
    <comment ref="M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Nomenklatura 3</t>
        </r>
      </text>
    </comment>
    <comment ref="O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C* + R/S + CIP</t>
        </r>
      </text>
    </comment>
    <comment ref="P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C*,C* - reg. CIP
Newman
Koziołkowe
Przestrzenne
Fischera 
przekształcanie</t>
        </r>
      </text>
    </comment>
    <comment ref="Q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PN:
C*,C* - reg. CIP
Newman
Koziołkowe
Przestrzenne
Fischera 
przekształcanie</t>
        </r>
      </text>
    </comment>
    <comment ref="R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kartk. C*,C*</t>
        </r>
      </text>
    </comment>
    <comment ref="S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Analiza konformacyjna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SE</t>
        </r>
      </text>
    </comment>
    <comment ref="M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T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np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np</t>
        </r>
      </text>
    </comment>
    <comment ref="L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M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O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R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S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
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W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L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M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O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R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S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
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W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np</t>
        </r>
      </text>
    </comment>
    <comment ref="W6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np.
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O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R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
</t>
        </r>
      </text>
    </comment>
    <comment ref="S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
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W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np</t>
        </r>
      </text>
    </comment>
    <comment ref="O1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G16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Proponowana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efekty elektronowe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Stereochemia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SR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Analiza konformacyjna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Nienasycone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SE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SN1,SN2 i E1, E2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L17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np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nie pisała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np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L19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L2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np</t>
        </r>
      </text>
    </comment>
    <comment ref="M2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np</t>
        </r>
      </text>
    </comment>
    <comment ref="N2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np</t>
        </r>
      </text>
    </comment>
    <comment ref="J2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J2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nb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nb</t>
        </r>
      </text>
    </comment>
  </commentList>
</comments>
</file>

<file path=xl/sharedStrings.xml><?xml version="1.0" encoding="utf-8"?>
<sst xmlns="http://schemas.openxmlformats.org/spreadsheetml/2006/main" count="37" uniqueCount="21">
  <si>
    <t>Max:</t>
  </si>
  <si>
    <t>L.p</t>
  </si>
  <si>
    <t>Suma:</t>
  </si>
  <si>
    <t>Procent</t>
  </si>
  <si>
    <t>Zaliczenie</t>
  </si>
  <si>
    <t>Ocena:</t>
  </si>
  <si>
    <t>Ocena końcowa:</t>
  </si>
  <si>
    <t>Nr. Albumu</t>
  </si>
  <si>
    <t>TKCh</t>
  </si>
  <si>
    <t>R</t>
  </si>
  <si>
    <t>Odwołane</t>
  </si>
  <si>
    <t>-</t>
  </si>
  <si>
    <t>ĆWICZENIA</t>
  </si>
  <si>
    <t>WYKŁADY</t>
  </si>
  <si>
    <t>K1</t>
  </si>
  <si>
    <t>K2</t>
  </si>
  <si>
    <t>K3</t>
  </si>
  <si>
    <t>K4</t>
  </si>
  <si>
    <t>K5</t>
  </si>
  <si>
    <t>K6</t>
  </si>
  <si>
    <t>K7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</si>
</sst>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4" fontId="4" fillId="2" borderId="0" xfId="0" quotePrefix="1" applyNumberFormat="1" applyFont="1" applyFill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tabSelected="1" zoomScaleNormal="100" workbookViewId="0">
      <selection activeCell="K24" sqref="K24"/>
    </sheetView>
  </sheetViews>
  <sheetFormatPr defaultRowHeight="15" x14ac:dyDescent="0.25"/>
  <cols>
    <col min="1" max="1" width="3.85546875" style="1" bestFit="1" customWidth="1"/>
    <col min="2" max="2" width="12.28515625" style="1" bestFit="1" customWidth="1"/>
    <col min="3" max="3" width="17.42578125" style="1" bestFit="1" customWidth="1"/>
    <col min="4" max="4" width="7" style="1" bestFit="1" customWidth="1"/>
    <col min="5" max="5" width="8.7109375" style="1" bestFit="1" customWidth="1"/>
    <col min="6" max="6" width="10.42578125" style="1" bestFit="1" customWidth="1"/>
    <col min="7" max="7" width="8.42578125" style="1" bestFit="1" customWidth="1"/>
    <col min="8" max="17" width="11.28515625" style="1" bestFit="1" customWidth="1"/>
    <col min="18" max="18" width="11.28515625" style="1" customWidth="1"/>
    <col min="19" max="23" width="11.28515625" style="1" bestFit="1" customWidth="1"/>
    <col min="24" max="16384" width="9.140625" style="1"/>
  </cols>
  <sheetData>
    <row r="1" spans="1:24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4" ht="15.75" x14ac:dyDescent="0.25">
      <c r="A2" s="9" t="s">
        <v>1</v>
      </c>
      <c r="B2" s="9" t="s">
        <v>7</v>
      </c>
      <c r="C2" s="9" t="s">
        <v>6</v>
      </c>
      <c r="D2" s="9" t="s">
        <v>2</v>
      </c>
      <c r="E2" s="9" t="s">
        <v>3</v>
      </c>
      <c r="F2" s="9" t="s">
        <v>4</v>
      </c>
      <c r="G2" s="2" t="s">
        <v>5</v>
      </c>
      <c r="H2" s="3">
        <v>45348</v>
      </c>
      <c r="I2" s="3">
        <v>45355</v>
      </c>
      <c r="J2" s="4">
        <v>45362</v>
      </c>
      <c r="K2" s="4">
        <v>45369</v>
      </c>
      <c r="L2" s="4">
        <v>45376</v>
      </c>
      <c r="M2" s="4">
        <v>45390</v>
      </c>
      <c r="N2" s="4">
        <v>45397</v>
      </c>
      <c r="O2" s="4">
        <v>45404</v>
      </c>
      <c r="P2" s="4">
        <v>45406</v>
      </c>
      <c r="Q2" s="4">
        <v>45406</v>
      </c>
      <c r="R2" s="4">
        <v>45411</v>
      </c>
      <c r="S2" s="4">
        <v>45425</v>
      </c>
      <c r="T2" s="4">
        <v>45432</v>
      </c>
      <c r="U2" s="4">
        <v>45439</v>
      </c>
      <c r="V2" s="4">
        <v>45446</v>
      </c>
      <c r="W2" s="4">
        <v>45453</v>
      </c>
    </row>
    <row r="3" spans="1:24" ht="15.75" x14ac:dyDescent="0.25">
      <c r="A3" s="10">
        <v>1</v>
      </c>
      <c r="B3" s="10">
        <v>37357</v>
      </c>
      <c r="C3" s="11"/>
      <c r="D3" s="6">
        <f>SUM(I3:W3)</f>
        <v>10.25</v>
      </c>
      <c r="E3" s="6">
        <f t="shared" ref="E3:E11" si="0">D3/$D$13*100</f>
        <v>19.069767441860467</v>
      </c>
      <c r="F3" s="12" t="str">
        <f>IF(E3&gt;50,"zal","bz")</f>
        <v>bz</v>
      </c>
      <c r="G3" s="5">
        <f>IF(E3&lt;50,2,IF(E3&lt;60,3,IF(E3&lt;70,3.5,IF(E3&lt;80,4,IF(E3&lt;90,4.5,IF(E3&lt;100,5,"Really ?"))))))</f>
        <v>2</v>
      </c>
      <c r="H3" s="5" t="s">
        <v>11</v>
      </c>
      <c r="I3" s="6">
        <v>1.5</v>
      </c>
      <c r="J3" s="27" t="s">
        <v>9</v>
      </c>
      <c r="K3" s="27" t="s">
        <v>8</v>
      </c>
      <c r="L3" s="6">
        <v>0.5</v>
      </c>
      <c r="M3" s="6">
        <v>0</v>
      </c>
      <c r="N3" s="27" t="s">
        <v>10</v>
      </c>
      <c r="O3" s="6">
        <v>0</v>
      </c>
      <c r="P3" s="6"/>
      <c r="Q3" s="6"/>
      <c r="R3" s="6">
        <v>3.75</v>
      </c>
      <c r="S3" s="6">
        <v>4.5</v>
      </c>
      <c r="T3" s="6">
        <v>0</v>
      </c>
      <c r="U3" s="22">
        <v>0</v>
      </c>
      <c r="V3" s="27" t="s">
        <v>10</v>
      </c>
      <c r="W3" s="6">
        <v>0</v>
      </c>
      <c r="X3" s="13"/>
    </row>
    <row r="4" spans="1:24" ht="15.75" x14ac:dyDescent="0.25">
      <c r="A4" s="10">
        <v>2</v>
      </c>
      <c r="B4" s="10">
        <v>36262</v>
      </c>
      <c r="C4" s="11"/>
      <c r="D4" s="6">
        <f t="shared" ref="D4:D11" si="1">SUM(I4:W4)</f>
        <v>3</v>
      </c>
      <c r="E4" s="6">
        <f t="shared" si="0"/>
        <v>5.5813953488372094</v>
      </c>
      <c r="F4" s="12" t="str">
        <f t="shared" ref="F4:F11" si="2">IF(E4&gt;50,"zal","bz")</f>
        <v>bz</v>
      </c>
      <c r="G4" s="5">
        <f t="shared" ref="G4:G11" si="3">IF(E4&lt;50,2,IF(E4&lt;60,3,IF(E4&lt;70,3.5,IF(E4&lt;80,4,IF(E4&lt;90,4.5,IF(E4&lt;100,5,"Really ?"))))))</f>
        <v>2</v>
      </c>
      <c r="H4" s="5" t="s">
        <v>11</v>
      </c>
      <c r="I4" s="6">
        <v>3</v>
      </c>
      <c r="J4" s="28"/>
      <c r="K4" s="28"/>
      <c r="L4" s="6">
        <v>0</v>
      </c>
      <c r="M4" s="6">
        <v>0</v>
      </c>
      <c r="N4" s="28"/>
      <c r="O4" s="6">
        <v>0</v>
      </c>
      <c r="P4" s="6"/>
      <c r="Q4" s="6"/>
      <c r="R4" s="6">
        <v>0</v>
      </c>
      <c r="S4" s="6">
        <v>0</v>
      </c>
      <c r="T4" s="6">
        <v>0</v>
      </c>
      <c r="U4" s="22">
        <v>0</v>
      </c>
      <c r="V4" s="28"/>
      <c r="W4" s="6">
        <v>0</v>
      </c>
      <c r="X4" s="13"/>
    </row>
    <row r="5" spans="1:24" ht="15.75" x14ac:dyDescent="0.25">
      <c r="A5" s="10">
        <v>3</v>
      </c>
      <c r="B5" s="10">
        <v>38146</v>
      </c>
      <c r="C5" s="11"/>
      <c r="D5" s="6">
        <f t="shared" si="1"/>
        <v>1</v>
      </c>
      <c r="E5" s="6">
        <f t="shared" si="0"/>
        <v>1.8604651162790697</v>
      </c>
      <c r="F5" s="12" t="str">
        <f t="shared" si="2"/>
        <v>bz</v>
      </c>
      <c r="G5" s="5">
        <f t="shared" si="3"/>
        <v>2</v>
      </c>
      <c r="H5" s="5" t="s">
        <v>11</v>
      </c>
      <c r="I5" s="6">
        <v>1</v>
      </c>
      <c r="J5" s="28"/>
      <c r="K5" s="28"/>
      <c r="L5" s="6">
        <v>0</v>
      </c>
      <c r="M5" s="6">
        <v>0</v>
      </c>
      <c r="N5" s="28"/>
      <c r="O5" s="6">
        <v>0</v>
      </c>
      <c r="P5" s="6"/>
      <c r="Q5" s="6"/>
      <c r="R5" s="6">
        <v>0</v>
      </c>
      <c r="S5" s="6">
        <v>0</v>
      </c>
      <c r="T5" s="6">
        <v>0</v>
      </c>
      <c r="U5" s="22">
        <v>0</v>
      </c>
      <c r="V5" s="28"/>
      <c r="W5" s="6">
        <v>0</v>
      </c>
      <c r="X5" s="13"/>
    </row>
    <row r="6" spans="1:24" ht="15.75" x14ac:dyDescent="0.25">
      <c r="A6" s="10">
        <v>4</v>
      </c>
      <c r="B6" s="10">
        <v>37360</v>
      </c>
      <c r="C6" s="14"/>
      <c r="D6" s="6">
        <f t="shared" si="1"/>
        <v>18.95</v>
      </c>
      <c r="E6" s="6">
        <f t="shared" si="0"/>
        <v>35.255813953488371</v>
      </c>
      <c r="F6" s="12" t="str">
        <f t="shared" si="2"/>
        <v>bz</v>
      </c>
      <c r="G6" s="5">
        <f t="shared" si="3"/>
        <v>2</v>
      </c>
      <c r="H6" s="5" t="s">
        <v>11</v>
      </c>
      <c r="I6" s="6">
        <v>5</v>
      </c>
      <c r="J6" s="28"/>
      <c r="K6" s="28"/>
      <c r="L6" s="6">
        <v>2.2000000000000002</v>
      </c>
      <c r="M6" s="6">
        <v>5.5</v>
      </c>
      <c r="N6" s="28"/>
      <c r="O6" s="6">
        <v>0</v>
      </c>
      <c r="P6" s="6"/>
      <c r="Q6" s="6"/>
      <c r="R6" s="6">
        <v>1.5</v>
      </c>
      <c r="S6" s="6">
        <v>4.75</v>
      </c>
      <c r="T6" s="6">
        <v>0</v>
      </c>
      <c r="U6" s="22">
        <v>0</v>
      </c>
      <c r="V6" s="28"/>
      <c r="W6" s="6">
        <v>0</v>
      </c>
      <c r="X6" s="13"/>
    </row>
    <row r="7" spans="1:24" ht="15.75" x14ac:dyDescent="0.25">
      <c r="A7" s="10">
        <v>5</v>
      </c>
      <c r="B7" s="10">
        <v>37362</v>
      </c>
      <c r="C7" s="15"/>
      <c r="D7" s="6">
        <f t="shared" si="1"/>
        <v>39.799999999999997</v>
      </c>
      <c r="E7" s="6">
        <f t="shared" si="0"/>
        <v>74.04651162790698</v>
      </c>
      <c r="F7" s="12" t="str">
        <f t="shared" si="2"/>
        <v>zal</v>
      </c>
      <c r="G7" s="5">
        <f t="shared" si="3"/>
        <v>4</v>
      </c>
      <c r="H7" s="5" t="s">
        <v>11</v>
      </c>
      <c r="I7" s="6">
        <v>6.5</v>
      </c>
      <c r="J7" s="28"/>
      <c r="K7" s="28"/>
      <c r="L7" s="6">
        <v>9.3000000000000007</v>
      </c>
      <c r="M7" s="6">
        <v>4.75</v>
      </c>
      <c r="N7" s="28"/>
      <c r="O7" s="6">
        <v>2</v>
      </c>
      <c r="P7" s="6"/>
      <c r="Q7" s="6"/>
      <c r="R7" s="6">
        <v>5</v>
      </c>
      <c r="S7" s="6">
        <v>4.5</v>
      </c>
      <c r="T7" s="6">
        <v>4</v>
      </c>
      <c r="U7" s="22">
        <v>3</v>
      </c>
      <c r="V7" s="28"/>
      <c r="W7" s="6">
        <v>0.75</v>
      </c>
      <c r="X7" s="13"/>
    </row>
    <row r="8" spans="1:24" ht="15.75" x14ac:dyDescent="0.25">
      <c r="A8" s="10">
        <v>6</v>
      </c>
      <c r="B8" s="10">
        <v>37364</v>
      </c>
      <c r="C8" s="14"/>
      <c r="D8" s="6">
        <f t="shared" si="1"/>
        <v>13.9</v>
      </c>
      <c r="E8" s="6">
        <f t="shared" si="0"/>
        <v>25.86046511627907</v>
      </c>
      <c r="F8" s="12" t="str">
        <f t="shared" si="2"/>
        <v>bz</v>
      </c>
      <c r="G8" s="5">
        <f t="shared" si="3"/>
        <v>2</v>
      </c>
      <c r="H8" s="5" t="s">
        <v>11</v>
      </c>
      <c r="I8" s="6">
        <v>5</v>
      </c>
      <c r="J8" s="28"/>
      <c r="K8" s="28"/>
      <c r="L8" s="6">
        <v>8.9</v>
      </c>
      <c r="M8" s="6">
        <v>0</v>
      </c>
      <c r="N8" s="28"/>
      <c r="O8" s="6">
        <v>0</v>
      </c>
      <c r="P8" s="6"/>
      <c r="Q8" s="6"/>
      <c r="R8" s="6">
        <v>0</v>
      </c>
      <c r="S8" s="6">
        <v>0</v>
      </c>
      <c r="T8" s="6">
        <v>0</v>
      </c>
      <c r="U8" s="22">
        <v>0</v>
      </c>
      <c r="V8" s="28"/>
      <c r="W8" s="6">
        <v>0</v>
      </c>
      <c r="X8" s="13"/>
    </row>
    <row r="9" spans="1:24" ht="15.75" x14ac:dyDescent="0.25">
      <c r="A9" s="10">
        <v>7</v>
      </c>
      <c r="B9" s="10">
        <v>18386</v>
      </c>
      <c r="C9" s="10"/>
      <c r="D9" s="6">
        <f t="shared" si="1"/>
        <v>24.7</v>
      </c>
      <c r="E9" s="6">
        <f t="shared" si="0"/>
        <v>45.95348837209302</v>
      </c>
      <c r="F9" s="12" t="str">
        <f t="shared" si="2"/>
        <v>bz</v>
      </c>
      <c r="G9" s="5">
        <f t="shared" si="3"/>
        <v>2</v>
      </c>
      <c r="H9" s="5" t="s">
        <v>11</v>
      </c>
      <c r="I9" s="6">
        <v>2</v>
      </c>
      <c r="J9" s="28"/>
      <c r="K9" s="28"/>
      <c r="L9" s="6">
        <v>5.7</v>
      </c>
      <c r="M9" s="6">
        <v>7.75</v>
      </c>
      <c r="N9" s="28"/>
      <c r="O9" s="6">
        <v>3</v>
      </c>
      <c r="P9" s="6"/>
      <c r="Q9" s="6"/>
      <c r="R9" s="6">
        <v>0.5</v>
      </c>
      <c r="S9" s="6">
        <v>2.75</v>
      </c>
      <c r="T9" s="6">
        <v>0</v>
      </c>
      <c r="U9" s="22">
        <v>1.5</v>
      </c>
      <c r="V9" s="28"/>
      <c r="W9" s="6">
        <v>1.5</v>
      </c>
      <c r="X9" s="13"/>
    </row>
    <row r="10" spans="1:24" ht="15.75" x14ac:dyDescent="0.25">
      <c r="A10" s="10">
        <v>8</v>
      </c>
      <c r="B10" s="10">
        <v>37366</v>
      </c>
      <c r="C10" s="10"/>
      <c r="D10" s="6">
        <f t="shared" si="1"/>
        <v>19.05</v>
      </c>
      <c r="E10" s="6">
        <f t="shared" si="0"/>
        <v>35.441860465116278</v>
      </c>
      <c r="F10" s="12" t="str">
        <f t="shared" si="2"/>
        <v>bz</v>
      </c>
      <c r="G10" s="5">
        <f t="shared" si="3"/>
        <v>2</v>
      </c>
      <c r="H10" s="5" t="s">
        <v>11</v>
      </c>
      <c r="I10" s="6">
        <v>4</v>
      </c>
      <c r="J10" s="28"/>
      <c r="K10" s="28"/>
      <c r="L10" s="6">
        <v>2.8</v>
      </c>
      <c r="M10" s="6">
        <v>4.5</v>
      </c>
      <c r="N10" s="28"/>
      <c r="O10" s="6">
        <v>3</v>
      </c>
      <c r="P10" s="6"/>
      <c r="Q10" s="6"/>
      <c r="R10" s="6">
        <v>1.5</v>
      </c>
      <c r="S10" s="6">
        <v>1</v>
      </c>
      <c r="T10" s="6">
        <v>0.25</v>
      </c>
      <c r="U10" s="22">
        <v>2</v>
      </c>
      <c r="V10" s="28"/>
      <c r="W10" s="6">
        <v>0</v>
      </c>
      <c r="X10" s="13"/>
    </row>
    <row r="11" spans="1:24" ht="15.75" x14ac:dyDescent="0.25">
      <c r="A11" s="10">
        <v>9</v>
      </c>
      <c r="B11" s="10">
        <v>37369</v>
      </c>
      <c r="C11" s="10"/>
      <c r="D11" s="6">
        <f t="shared" si="1"/>
        <v>31</v>
      </c>
      <c r="E11" s="6">
        <f t="shared" si="0"/>
        <v>57.674418604651166</v>
      </c>
      <c r="F11" s="12" t="str">
        <f t="shared" si="2"/>
        <v>zal</v>
      </c>
      <c r="G11" s="5">
        <f t="shared" si="3"/>
        <v>3</v>
      </c>
      <c r="H11" s="5" t="s">
        <v>11</v>
      </c>
      <c r="I11" s="6">
        <v>7</v>
      </c>
      <c r="J11" s="29"/>
      <c r="K11" s="29"/>
      <c r="L11" s="6">
        <v>7</v>
      </c>
      <c r="M11" s="6">
        <v>7</v>
      </c>
      <c r="N11" s="29"/>
      <c r="O11" s="6">
        <v>0</v>
      </c>
      <c r="P11" s="6"/>
      <c r="Q11" s="6"/>
      <c r="R11" s="6">
        <v>5</v>
      </c>
      <c r="S11" s="6">
        <v>1</v>
      </c>
      <c r="T11" s="6">
        <v>1.5</v>
      </c>
      <c r="U11" s="22">
        <v>0.5</v>
      </c>
      <c r="V11" s="29"/>
      <c r="W11" s="6">
        <v>2</v>
      </c>
      <c r="X11" s="13"/>
    </row>
    <row r="12" spans="1:24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4" ht="15.75" x14ac:dyDescent="0.25">
      <c r="A13" s="10"/>
      <c r="B13" s="16" t="s">
        <v>0</v>
      </c>
      <c r="C13" s="16"/>
      <c r="D13" s="8">
        <f>SUM(I13:Y13)</f>
        <v>53.75</v>
      </c>
      <c r="E13" s="24"/>
      <c r="F13" s="25"/>
      <c r="G13" s="26"/>
      <c r="H13" s="17"/>
      <c r="I13" s="8">
        <v>7</v>
      </c>
      <c r="J13" s="8"/>
      <c r="K13" s="8"/>
      <c r="L13" s="8">
        <v>12</v>
      </c>
      <c r="M13" s="8">
        <v>8</v>
      </c>
      <c r="N13" s="8"/>
      <c r="O13" s="8">
        <v>5</v>
      </c>
      <c r="P13" s="8"/>
      <c r="Q13" s="8"/>
      <c r="R13" s="8">
        <v>5</v>
      </c>
      <c r="S13" s="8">
        <v>4.75</v>
      </c>
      <c r="T13" s="8">
        <v>4</v>
      </c>
      <c r="U13" s="8">
        <v>4</v>
      </c>
      <c r="V13" s="8"/>
      <c r="W13" s="8">
        <v>4</v>
      </c>
    </row>
    <row r="15" spans="1:24" x14ac:dyDescent="0.25">
      <c r="A15" s="23" t="s">
        <v>13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4" ht="15.75" x14ac:dyDescent="0.25">
      <c r="A16" s="18" t="s">
        <v>1</v>
      </c>
      <c r="B16" s="18" t="s">
        <v>7</v>
      </c>
      <c r="C16" s="9" t="s">
        <v>6</v>
      </c>
      <c r="D16" s="9" t="s">
        <v>2</v>
      </c>
      <c r="E16" s="9" t="s">
        <v>3</v>
      </c>
      <c r="F16" s="9" t="s">
        <v>4</v>
      </c>
      <c r="G16" s="2" t="s">
        <v>5</v>
      </c>
      <c r="H16" s="20" t="s">
        <v>14</v>
      </c>
      <c r="I16" s="20" t="s">
        <v>15</v>
      </c>
      <c r="J16" s="20" t="s">
        <v>16</v>
      </c>
      <c r="K16" s="20" t="s">
        <v>17</v>
      </c>
      <c r="L16" s="20" t="s">
        <v>18</v>
      </c>
      <c r="M16" s="20" t="s">
        <v>19</v>
      </c>
      <c r="N16" s="20" t="s">
        <v>20</v>
      </c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5.75" x14ac:dyDescent="0.25">
      <c r="A17" s="10">
        <v>1</v>
      </c>
      <c r="B17" s="10">
        <v>37357</v>
      </c>
      <c r="C17" s="19"/>
      <c r="D17" s="6">
        <f>SUM(H17:T17)</f>
        <v>6.05</v>
      </c>
      <c r="E17" s="6">
        <f t="shared" ref="E17:E20" si="4">D17/$D$27*100</f>
        <v>20.862068965517242</v>
      </c>
      <c r="F17" s="12" t="str">
        <f>IF(E17&gt;50,"zal","bz")</f>
        <v>bz</v>
      </c>
      <c r="G17" s="5">
        <f>IF(E17&lt;50,2,IF(E17&lt;60,3,IF(E17&lt;70,3.5,IF(E17&lt;80,4,IF(E17&lt;90,4.5,IF(E17&lt;100,5,"Really ?"))))))</f>
        <v>2</v>
      </c>
      <c r="H17" s="22">
        <v>2.8</v>
      </c>
      <c r="I17" s="22">
        <v>0</v>
      </c>
      <c r="J17" s="22">
        <v>0.25</v>
      </c>
      <c r="K17" s="22">
        <v>3</v>
      </c>
      <c r="L17" s="22">
        <v>0</v>
      </c>
      <c r="M17" s="22">
        <v>0</v>
      </c>
      <c r="N17" s="22">
        <v>0</v>
      </c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5.75" x14ac:dyDescent="0.25">
      <c r="A18" s="10">
        <v>2</v>
      </c>
      <c r="B18" s="10">
        <v>36262</v>
      </c>
      <c r="C18" s="19"/>
      <c r="D18" s="6">
        <f t="shared" ref="D18:D25" si="5">SUM(H18:T18)</f>
        <v>0</v>
      </c>
      <c r="E18" s="6">
        <f t="shared" si="4"/>
        <v>0</v>
      </c>
      <c r="F18" s="12" t="str">
        <f t="shared" ref="F18:F25" si="6">IF(E18&gt;50,"zal","bz")</f>
        <v>bz</v>
      </c>
      <c r="G18" s="5">
        <f t="shared" ref="G18:G25" si="7">IF(E18&lt;50,2,IF(E18&lt;60,3,IF(E18&lt;70,3.5,IF(E18&lt;80,4,IF(E18&lt;90,4.5,IF(E18&lt;100,5,"Really ?"))))))</f>
        <v>2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5.75" x14ac:dyDescent="0.25">
      <c r="A19" s="10">
        <v>3</v>
      </c>
      <c r="B19" s="10">
        <v>38146</v>
      </c>
      <c r="C19" s="19"/>
      <c r="D19" s="6">
        <f t="shared" si="5"/>
        <v>0</v>
      </c>
      <c r="E19" s="6">
        <f t="shared" si="4"/>
        <v>0</v>
      </c>
      <c r="F19" s="12" t="str">
        <f t="shared" si="6"/>
        <v>bz</v>
      </c>
      <c r="G19" s="5">
        <f t="shared" si="7"/>
        <v>2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15.75" x14ac:dyDescent="0.25">
      <c r="A20" s="10">
        <v>4</v>
      </c>
      <c r="B20" s="10">
        <v>37360</v>
      </c>
      <c r="C20" s="19"/>
      <c r="D20" s="6">
        <f t="shared" si="5"/>
        <v>8.5</v>
      </c>
      <c r="E20" s="6">
        <f t="shared" si="4"/>
        <v>29.310344827586203</v>
      </c>
      <c r="F20" s="12" t="str">
        <f t="shared" si="6"/>
        <v>bz</v>
      </c>
      <c r="G20" s="5">
        <f t="shared" si="7"/>
        <v>2</v>
      </c>
      <c r="H20" s="22">
        <v>1.75</v>
      </c>
      <c r="I20" s="22">
        <v>2.5</v>
      </c>
      <c r="J20" s="22">
        <v>1.25</v>
      </c>
      <c r="K20" s="22">
        <v>3</v>
      </c>
      <c r="L20" s="22">
        <v>0</v>
      </c>
      <c r="M20" s="22">
        <v>0</v>
      </c>
      <c r="N20" s="22">
        <v>0</v>
      </c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15.75" x14ac:dyDescent="0.25">
      <c r="A21" s="10">
        <v>5</v>
      </c>
      <c r="B21" s="10">
        <v>37362</v>
      </c>
      <c r="C21" s="19"/>
      <c r="D21" s="6">
        <f t="shared" si="5"/>
        <v>18.600000000000001</v>
      </c>
      <c r="E21" s="6">
        <f>D21/$D$27*100</f>
        <v>64.137931034482762</v>
      </c>
      <c r="F21" s="12" t="str">
        <f t="shared" si="6"/>
        <v>zal</v>
      </c>
      <c r="G21" s="5">
        <f t="shared" si="7"/>
        <v>3.5</v>
      </c>
      <c r="H21" s="22">
        <v>4.5999999999999996</v>
      </c>
      <c r="I21" s="22">
        <v>3.25</v>
      </c>
      <c r="J21" s="22">
        <v>0</v>
      </c>
      <c r="K21" s="22">
        <v>4</v>
      </c>
      <c r="L21" s="22">
        <v>3.5</v>
      </c>
      <c r="M21" s="22">
        <v>1</v>
      </c>
      <c r="N21" s="22">
        <v>2.25</v>
      </c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5.75" x14ac:dyDescent="0.25">
      <c r="A22" s="10">
        <v>6</v>
      </c>
      <c r="B22" s="10">
        <v>37364</v>
      </c>
      <c r="C22" s="19"/>
      <c r="D22" s="6">
        <f t="shared" si="5"/>
        <v>0</v>
      </c>
      <c r="E22" s="6">
        <f t="shared" ref="E22:E25" si="8">D22/$D$27*100</f>
        <v>0</v>
      </c>
      <c r="F22" s="12" t="str">
        <f t="shared" si="6"/>
        <v>bz</v>
      </c>
      <c r="G22" s="5">
        <f t="shared" si="7"/>
        <v>2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5.75" x14ac:dyDescent="0.25">
      <c r="A23" s="10">
        <v>7</v>
      </c>
      <c r="B23" s="10">
        <v>18386</v>
      </c>
      <c r="C23" s="19"/>
      <c r="D23" s="6">
        <f t="shared" si="5"/>
        <v>19</v>
      </c>
      <c r="E23" s="6">
        <f t="shared" si="8"/>
        <v>65.517241379310349</v>
      </c>
      <c r="F23" s="12" t="str">
        <f t="shared" si="6"/>
        <v>zal</v>
      </c>
      <c r="G23" s="5">
        <f t="shared" si="7"/>
        <v>3.5</v>
      </c>
      <c r="H23" s="22">
        <v>1.5</v>
      </c>
      <c r="I23" s="22">
        <v>2.75</v>
      </c>
      <c r="J23" s="22">
        <v>3.25</v>
      </c>
      <c r="K23" s="22">
        <v>4</v>
      </c>
      <c r="L23" s="22">
        <v>2</v>
      </c>
      <c r="M23" s="22">
        <v>3</v>
      </c>
      <c r="N23" s="22">
        <v>2.5</v>
      </c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15.75" x14ac:dyDescent="0.25">
      <c r="A24" s="10">
        <v>8</v>
      </c>
      <c r="B24" s="10">
        <v>37366</v>
      </c>
      <c r="C24" s="19"/>
      <c r="D24" s="6">
        <f t="shared" si="5"/>
        <v>14.75</v>
      </c>
      <c r="E24" s="6">
        <f t="shared" si="8"/>
        <v>50.862068965517238</v>
      </c>
      <c r="F24" s="12" t="str">
        <f t="shared" si="6"/>
        <v>zal</v>
      </c>
      <c r="G24" s="5">
        <f t="shared" si="7"/>
        <v>3</v>
      </c>
      <c r="H24" s="22">
        <v>2</v>
      </c>
      <c r="I24" s="22">
        <v>1</v>
      </c>
      <c r="J24" s="22">
        <v>0</v>
      </c>
      <c r="K24" s="22">
        <v>3</v>
      </c>
      <c r="L24" s="22">
        <v>3.75</v>
      </c>
      <c r="M24" s="22">
        <v>3.25</v>
      </c>
      <c r="N24" s="22">
        <v>1.75</v>
      </c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15.75" x14ac:dyDescent="0.25">
      <c r="A25" s="10">
        <v>9</v>
      </c>
      <c r="B25" s="10">
        <v>37369</v>
      </c>
      <c r="C25" s="19"/>
      <c r="D25" s="6">
        <f t="shared" si="5"/>
        <v>23.5</v>
      </c>
      <c r="E25" s="6">
        <f t="shared" si="8"/>
        <v>81.034482758620683</v>
      </c>
      <c r="F25" s="12" t="str">
        <f t="shared" si="6"/>
        <v>zal</v>
      </c>
      <c r="G25" s="5">
        <f t="shared" si="7"/>
        <v>4.5</v>
      </c>
      <c r="H25" s="22">
        <v>2.5</v>
      </c>
      <c r="I25" s="22">
        <v>2.75</v>
      </c>
      <c r="J25" s="22">
        <v>3</v>
      </c>
      <c r="K25" s="22">
        <v>4</v>
      </c>
      <c r="L25" s="22">
        <v>4</v>
      </c>
      <c r="M25" s="22">
        <v>4.5</v>
      </c>
      <c r="N25" s="22">
        <v>2.75</v>
      </c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5.75" x14ac:dyDescent="0.25">
      <c r="D26" s="7"/>
      <c r="E26" s="7"/>
      <c r="F26" s="7"/>
      <c r="G26" s="7"/>
    </row>
    <row r="27" spans="1:23" ht="15.75" x14ac:dyDescent="0.25">
      <c r="D27" s="8">
        <f>SUM(H27:Y27)</f>
        <v>29</v>
      </c>
      <c r="E27" s="24"/>
      <c r="F27" s="25"/>
      <c r="G27" s="26"/>
      <c r="H27" s="21">
        <v>5</v>
      </c>
      <c r="I27" s="21">
        <v>4</v>
      </c>
      <c r="J27" s="21">
        <v>4</v>
      </c>
      <c r="K27" s="21">
        <v>4</v>
      </c>
      <c r="L27" s="21">
        <v>4</v>
      </c>
      <c r="M27" s="21">
        <v>5</v>
      </c>
      <c r="N27" s="21">
        <v>3</v>
      </c>
      <c r="O27" s="19"/>
      <c r="P27" s="19"/>
      <c r="Q27" s="19"/>
      <c r="R27" s="19"/>
      <c r="S27" s="19"/>
      <c r="T27" s="19"/>
      <c r="U27" s="19"/>
      <c r="V27" s="19"/>
      <c r="W27" s="19"/>
    </row>
  </sheetData>
  <mergeCells count="8">
    <mergeCell ref="A1:W1"/>
    <mergeCell ref="A15:W15"/>
    <mergeCell ref="E27:G27"/>
    <mergeCell ref="E13:G13"/>
    <mergeCell ref="K3:K11"/>
    <mergeCell ref="J3:J11"/>
    <mergeCell ref="N3:N11"/>
    <mergeCell ref="V3:V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Ćwiczenia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2024-06-12T12:33:39Z</dcterms:modified>
</cp:coreProperties>
</file>